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ОТЧЕТНОСТЬ ОБЩАЯ\БДР\"/>
    </mc:Choice>
  </mc:AlternateContent>
  <xr:revisionPtr revIDLastSave="0" documentId="13_ncr:1_{94C93542-EEBB-4A0F-93E7-3AB7814D62A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22 г субс получ" sheetId="2" r:id="rId1"/>
    <sheet name="23 г субс получ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4" l="1"/>
  <c r="C27" i="4"/>
  <c r="E27" i="4" s="1"/>
  <c r="C26" i="4"/>
  <c r="C25" i="4"/>
  <c r="C24" i="4"/>
  <c r="C23" i="4"/>
  <c r="E23" i="4" s="1"/>
  <c r="C22" i="4"/>
  <c r="E22" i="4" s="1"/>
  <c r="C21" i="4"/>
  <c r="C32" i="4"/>
  <c r="E32" i="4" s="1"/>
  <c r="C31" i="4"/>
  <c r="E31" i="4" s="1"/>
  <c r="C30" i="4"/>
  <c r="E30" i="4" s="1"/>
  <c r="C29" i="4"/>
  <c r="E29" i="4" s="1"/>
  <c r="E28" i="4"/>
  <c r="E26" i="4"/>
  <c r="E24" i="4"/>
  <c r="E21" i="4"/>
  <c r="D20" i="4"/>
  <c r="B20" i="4"/>
  <c r="C32" i="2"/>
  <c r="E32" i="2" s="1"/>
  <c r="C31" i="2"/>
  <c r="E31" i="2" s="1"/>
  <c r="C30" i="2"/>
  <c r="E30" i="2" s="1"/>
  <c r="C29" i="2"/>
  <c r="E29" i="2" s="1"/>
  <c r="C28" i="2"/>
  <c r="E28" i="2" s="1"/>
  <c r="C27" i="2"/>
  <c r="E27" i="2" s="1"/>
  <c r="C26" i="2"/>
  <c r="C24" i="2"/>
  <c r="E24" i="2" s="1"/>
  <c r="C23" i="2"/>
  <c r="C22" i="2"/>
  <c r="E22" i="2" s="1"/>
  <c r="C21" i="2"/>
  <c r="E21" i="2" s="1"/>
  <c r="B25" i="2"/>
  <c r="B20" i="2" s="1"/>
  <c r="E26" i="2"/>
  <c r="D20" i="2"/>
  <c r="E25" i="4" l="1"/>
  <c r="E20" i="4" s="1"/>
  <c r="G20" i="4" s="1"/>
  <c r="C20" i="4"/>
  <c r="C25" i="2"/>
  <c r="E25" i="2" s="1"/>
  <c r="C20" i="2" l="1"/>
  <c r="E23" i="2"/>
  <c r="E20" i="2" s="1"/>
</calcChain>
</file>

<file path=xl/sharedStrings.xml><?xml version="1.0" encoding="utf-8"?>
<sst xmlns="http://schemas.openxmlformats.org/spreadsheetml/2006/main" count="46" uniqueCount="25">
  <si>
    <t>ОТЧЕТ</t>
  </si>
  <si>
    <t>о расходах, источником финансового обеспечения которых является Субсидия</t>
  </si>
  <si>
    <t>УТВЕРЖДАЮ</t>
  </si>
  <si>
    <t>Остаток субсидии на начало года</t>
  </si>
  <si>
    <t xml:space="preserve">организациям, на возмещение затрат, включая расходы на оплату труда, </t>
  </si>
  <si>
    <t>из областного бюджета Новосибирской области  частным общеобразовательным</t>
  </si>
  <si>
    <t>приобретение учебников и учебных пособий.</t>
  </si>
  <si>
    <t>за 2022 год</t>
  </si>
  <si>
    <t>Директор Пшикова Наталья Ивановна</t>
  </si>
  <si>
    <t xml:space="preserve">(должность, Ф.И.О. руководителя </t>
  </si>
  <si>
    <t xml:space="preserve">Поступила сумма субсидии по Соглашению, </t>
  </si>
  <si>
    <t>ВСЕГО  , в том числе:</t>
  </si>
  <si>
    <t>Выплаты по расходам, всего</t>
  </si>
  <si>
    <t>сумма, руб.</t>
  </si>
  <si>
    <t>Итого выплаты</t>
  </si>
  <si>
    <t>расходы на приобретение учебников, руб.</t>
  </si>
  <si>
    <t>расходы на оплату труда педперсонал, руб.</t>
  </si>
  <si>
    <t>0,00 руб</t>
  </si>
  <si>
    <t>Остаток субсидии на конец года</t>
  </si>
  <si>
    <t>0,00 руб.</t>
  </si>
  <si>
    <t>_______________31.марта 2023 год</t>
  </si>
  <si>
    <r>
      <t xml:space="preserve">Наименование Получателя  </t>
    </r>
    <r>
      <rPr>
        <b/>
        <u/>
        <sz val="11"/>
        <color theme="1"/>
        <rFont val="Calibri"/>
        <family val="2"/>
        <charset val="204"/>
        <scheme val="minor"/>
      </rPr>
      <t>ЧОУ "Православная гимназия Серафима Саровского</t>
    </r>
    <r>
      <rPr>
        <b/>
        <sz val="11"/>
        <color theme="1"/>
        <rFont val="Calibri"/>
        <family val="2"/>
        <charset val="204"/>
        <scheme val="minor"/>
      </rPr>
      <t>"</t>
    </r>
  </si>
  <si>
    <t>прогноз на  2023 год</t>
  </si>
  <si>
    <t>получ</t>
  </si>
  <si>
    <t>пол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</si>
</sst>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1" xfId="0" applyBorder="1"/>
    <xf numFmtId="0" fontId="1" fillId="0" borderId="0" xfId="0" applyFont="1"/>
    <xf numFmtId="0" fontId="0" fillId="0" borderId="7" xfId="0" applyBorder="1"/>
    <xf numFmtId="0" fontId="0" fillId="0" borderId="1" xfId="0" applyBorder="1" applyAlignment="1">
      <alignment vertical="top" wrapText="1"/>
    </xf>
    <xf numFmtId="0" fontId="0" fillId="0" borderId="8" xfId="0" applyBorder="1"/>
    <xf numFmtId="0" fontId="1" fillId="0" borderId="9" xfId="0" applyFont="1" applyBorder="1"/>
    <xf numFmtId="17" fontId="0" fillId="0" borderId="10" xfId="0" applyNumberFormat="1" applyBorder="1"/>
    <xf numFmtId="0" fontId="0" fillId="0" borderId="11" xfId="0" applyBorder="1"/>
    <xf numFmtId="17" fontId="0" fillId="0" borderId="12" xfId="0" applyNumberFormat="1" applyBorder="1"/>
    <xf numFmtId="0" fontId="0" fillId="0" borderId="13" xfId="0" applyBorder="1"/>
    <xf numFmtId="0" fontId="0" fillId="0" borderId="10" xfId="0" applyBorder="1"/>
    <xf numFmtId="0" fontId="0" fillId="0" borderId="12" xfId="0" applyBorder="1"/>
    <xf numFmtId="0" fontId="0" fillId="0" borderId="15" xfId="0" applyBorder="1"/>
    <xf numFmtId="0" fontId="1" fillId="0" borderId="8" xfId="0" applyFont="1" applyBorder="1"/>
    <xf numFmtId="0" fontId="1" fillId="0" borderId="14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9" xfId="0" applyFont="1" applyBorder="1"/>
    <xf numFmtId="0" fontId="1" fillId="0" borderId="18" xfId="0" applyFont="1" applyBorder="1"/>
    <xf numFmtId="0" fontId="1" fillId="0" borderId="20" xfId="0" applyFont="1" applyBorder="1"/>
    <xf numFmtId="17" fontId="0" fillId="0" borderId="8" xfId="0" applyNumberFormat="1" applyBorder="1"/>
    <xf numFmtId="0" fontId="0" fillId="0" borderId="14" xfId="0" applyBorder="1"/>
    <xf numFmtId="0" fontId="0" fillId="0" borderId="21" xfId="0" applyBorder="1"/>
    <xf numFmtId="0" fontId="0" fillId="0" borderId="9" xfId="0" applyBorder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1DC41-F52F-43E3-A6BC-2DCB05541C8E}">
  <dimension ref="A1:E34"/>
  <sheetViews>
    <sheetView topLeftCell="A19" workbookViewId="0">
      <selection activeCell="B35" sqref="B35"/>
    </sheetView>
  </sheetViews>
  <sheetFormatPr defaultRowHeight="14.4" x14ac:dyDescent="0.3"/>
  <cols>
    <col min="1" max="1" width="19.21875" customWidth="1"/>
    <col min="2" max="2" width="14.77734375" customWidth="1"/>
    <col min="3" max="3" width="14.44140625" customWidth="1"/>
    <col min="4" max="4" width="16.88671875" customWidth="1"/>
    <col min="5" max="5" width="13.77734375" customWidth="1"/>
  </cols>
  <sheetData>
    <row r="1" spans="1:5" x14ac:dyDescent="0.3">
      <c r="A1" t="s">
        <v>2</v>
      </c>
    </row>
    <row r="2" spans="1:5" x14ac:dyDescent="0.3">
      <c r="A2" t="s">
        <v>8</v>
      </c>
    </row>
    <row r="3" spans="1:5" x14ac:dyDescent="0.3">
      <c r="A3" t="s">
        <v>9</v>
      </c>
    </row>
    <row r="4" spans="1:5" x14ac:dyDescent="0.3">
      <c r="A4" t="s">
        <v>20</v>
      </c>
    </row>
    <row r="7" spans="1:5" x14ac:dyDescent="0.3">
      <c r="A7" s="27" t="s">
        <v>0</v>
      </c>
      <c r="B7" s="27"/>
      <c r="C7" s="27"/>
      <c r="D7" s="27"/>
    </row>
    <row r="8" spans="1:5" x14ac:dyDescent="0.3">
      <c r="A8" s="3" t="s">
        <v>1</v>
      </c>
      <c r="B8" s="3"/>
      <c r="C8" s="3"/>
      <c r="D8" s="3"/>
      <c r="E8" s="3"/>
    </row>
    <row r="9" spans="1:5" x14ac:dyDescent="0.3">
      <c r="A9" s="3" t="s">
        <v>5</v>
      </c>
      <c r="B9" s="3"/>
      <c r="C9" s="3"/>
      <c r="D9" s="3"/>
      <c r="E9" s="3"/>
    </row>
    <row r="10" spans="1:5" x14ac:dyDescent="0.3">
      <c r="A10" s="3" t="s">
        <v>4</v>
      </c>
      <c r="B10" s="3"/>
      <c r="C10" s="3"/>
      <c r="D10" s="3"/>
      <c r="E10" s="3"/>
    </row>
    <row r="11" spans="1:5" x14ac:dyDescent="0.3">
      <c r="A11" s="3" t="s">
        <v>6</v>
      </c>
      <c r="B11" s="3"/>
      <c r="C11" s="3"/>
      <c r="D11" s="3"/>
      <c r="E11" s="3"/>
    </row>
    <row r="12" spans="1:5" x14ac:dyDescent="0.3">
      <c r="A12" s="3" t="s">
        <v>7</v>
      </c>
      <c r="B12" s="3"/>
      <c r="C12" s="3"/>
      <c r="D12" s="3"/>
      <c r="E12" s="3"/>
    </row>
    <row r="13" spans="1:5" x14ac:dyDescent="0.3">
      <c r="A13" s="3" t="s">
        <v>21</v>
      </c>
    </row>
    <row r="16" spans="1:5" x14ac:dyDescent="0.3">
      <c r="A16" t="s">
        <v>3</v>
      </c>
      <c r="C16" t="s">
        <v>17</v>
      </c>
    </row>
    <row r="17" spans="1:5" ht="15" thickBot="1" x14ac:dyDescent="0.35"/>
    <row r="18" spans="1:5" ht="15" thickBot="1" x14ac:dyDescent="0.35">
      <c r="A18" s="28" t="s">
        <v>10</v>
      </c>
      <c r="B18" s="29"/>
      <c r="C18" s="1" t="s">
        <v>12</v>
      </c>
      <c r="D18" s="1"/>
      <c r="E18" s="2" t="s">
        <v>14</v>
      </c>
    </row>
    <row r="19" spans="1:5" ht="58.2" thickBot="1" x14ac:dyDescent="0.35">
      <c r="A19" s="30"/>
      <c r="B19" s="31"/>
      <c r="C19" s="5" t="s">
        <v>16</v>
      </c>
      <c r="D19" s="5" t="s">
        <v>15</v>
      </c>
      <c r="E19" s="5" t="s">
        <v>13</v>
      </c>
    </row>
    <row r="20" spans="1:5" x14ac:dyDescent="0.3">
      <c r="A20" s="6" t="s">
        <v>11</v>
      </c>
      <c r="B20" s="7">
        <f>SUM(B21:B32)</f>
        <v>6192000</v>
      </c>
      <c r="C20" s="15">
        <f>SUM(C21:C32)</f>
        <v>5965000</v>
      </c>
      <c r="D20" s="16">
        <f>SUM(D21:D32)</f>
        <v>227000</v>
      </c>
      <c r="E20" s="7">
        <f>SUM(E21:E32)</f>
        <v>6192000</v>
      </c>
    </row>
    <row r="21" spans="1:5" x14ac:dyDescent="0.3">
      <c r="A21" s="8">
        <v>44562</v>
      </c>
      <c r="B21" s="9">
        <v>458200</v>
      </c>
      <c r="C21" s="12">
        <f t="shared" ref="C21:C32" si="0">B21-D21</f>
        <v>440400</v>
      </c>
      <c r="D21" s="4">
        <v>17800</v>
      </c>
      <c r="E21" s="9">
        <f>C21+D21</f>
        <v>458200</v>
      </c>
    </row>
    <row r="22" spans="1:5" x14ac:dyDescent="0.3">
      <c r="A22" s="8">
        <v>44593</v>
      </c>
      <c r="B22" s="9">
        <v>458200</v>
      </c>
      <c r="C22" s="12">
        <f t="shared" si="0"/>
        <v>440400</v>
      </c>
      <c r="D22" s="4">
        <v>17800</v>
      </c>
      <c r="E22" s="9">
        <f t="shared" ref="E22:E32" si="1">C22+D22</f>
        <v>458200</v>
      </c>
    </row>
    <row r="23" spans="1:5" x14ac:dyDescent="0.3">
      <c r="A23" s="8">
        <v>44621</v>
      </c>
      <c r="B23" s="9">
        <v>458200</v>
      </c>
      <c r="C23" s="12">
        <f t="shared" si="0"/>
        <v>440400</v>
      </c>
      <c r="D23" s="4">
        <v>17800</v>
      </c>
      <c r="E23" s="9">
        <f t="shared" si="1"/>
        <v>458200</v>
      </c>
    </row>
    <row r="24" spans="1:5" x14ac:dyDescent="0.3">
      <c r="A24" s="8">
        <v>44652</v>
      </c>
      <c r="B24" s="9">
        <v>458200</v>
      </c>
      <c r="C24" s="12">
        <f t="shared" si="0"/>
        <v>440400</v>
      </c>
      <c r="D24" s="4">
        <v>17800</v>
      </c>
      <c r="E24" s="9">
        <f t="shared" si="1"/>
        <v>458200</v>
      </c>
    </row>
    <row r="25" spans="1:5" x14ac:dyDescent="0.3">
      <c r="A25" s="8">
        <v>44682</v>
      </c>
      <c r="B25" s="9">
        <f>158500+458200</f>
        <v>616700</v>
      </c>
      <c r="C25" s="12">
        <f t="shared" si="0"/>
        <v>598900</v>
      </c>
      <c r="D25" s="4">
        <v>17800</v>
      </c>
      <c r="E25" s="9">
        <f t="shared" si="1"/>
        <v>616700</v>
      </c>
    </row>
    <row r="26" spans="1:5" x14ac:dyDescent="0.3">
      <c r="A26" s="8">
        <v>44713</v>
      </c>
      <c r="B26" s="9">
        <v>489900</v>
      </c>
      <c r="C26" s="12">
        <f t="shared" si="0"/>
        <v>472100</v>
      </c>
      <c r="D26" s="4">
        <v>17800</v>
      </c>
      <c r="E26" s="9">
        <f t="shared" si="1"/>
        <v>489900</v>
      </c>
    </row>
    <row r="27" spans="1:5" x14ac:dyDescent="0.3">
      <c r="A27" s="8">
        <v>44743</v>
      </c>
      <c r="B27" s="9">
        <v>489900</v>
      </c>
      <c r="C27" s="12">
        <f t="shared" si="0"/>
        <v>472100</v>
      </c>
      <c r="D27" s="4">
        <v>17800</v>
      </c>
      <c r="E27" s="9">
        <f t="shared" si="1"/>
        <v>489900</v>
      </c>
    </row>
    <row r="28" spans="1:5" x14ac:dyDescent="0.3">
      <c r="A28" s="8">
        <v>44774</v>
      </c>
      <c r="B28" s="9">
        <v>489900</v>
      </c>
      <c r="C28" s="12">
        <f t="shared" si="0"/>
        <v>472100</v>
      </c>
      <c r="D28" s="4">
        <v>17800</v>
      </c>
      <c r="E28" s="9">
        <f t="shared" si="1"/>
        <v>489900</v>
      </c>
    </row>
    <row r="29" spans="1:5" x14ac:dyDescent="0.3">
      <c r="A29" s="8">
        <v>44805</v>
      </c>
      <c r="B29" s="9">
        <v>565000</v>
      </c>
      <c r="C29" s="12">
        <f t="shared" si="0"/>
        <v>544400</v>
      </c>
      <c r="D29" s="4">
        <v>20600</v>
      </c>
      <c r="E29" s="9">
        <f t="shared" si="1"/>
        <v>565000</v>
      </c>
    </row>
    <row r="30" spans="1:5" x14ac:dyDescent="0.3">
      <c r="A30" s="8">
        <v>44835</v>
      </c>
      <c r="B30" s="9">
        <v>565000</v>
      </c>
      <c r="C30" s="12">
        <f t="shared" si="0"/>
        <v>544400</v>
      </c>
      <c r="D30" s="4">
        <v>20600</v>
      </c>
      <c r="E30" s="9">
        <f t="shared" si="1"/>
        <v>565000</v>
      </c>
    </row>
    <row r="31" spans="1:5" x14ac:dyDescent="0.3">
      <c r="A31" s="8">
        <v>44866</v>
      </c>
      <c r="B31" s="9">
        <v>565000</v>
      </c>
      <c r="C31" s="12">
        <f t="shared" si="0"/>
        <v>544400</v>
      </c>
      <c r="D31" s="4">
        <v>20600</v>
      </c>
      <c r="E31" s="9">
        <f t="shared" si="1"/>
        <v>565000</v>
      </c>
    </row>
    <row r="32" spans="1:5" ht="15" thickBot="1" x14ac:dyDescent="0.35">
      <c r="A32" s="10">
        <v>44896</v>
      </c>
      <c r="B32" s="11">
        <v>577800</v>
      </c>
      <c r="C32" s="13">
        <f t="shared" si="0"/>
        <v>555000</v>
      </c>
      <c r="D32" s="14">
        <v>22800</v>
      </c>
      <c r="E32" s="11">
        <f t="shared" si="1"/>
        <v>577800</v>
      </c>
    </row>
    <row r="33" spans="1:3" x14ac:dyDescent="0.3">
      <c r="B33" t="s">
        <v>23</v>
      </c>
    </row>
    <row r="34" spans="1:3" x14ac:dyDescent="0.3">
      <c r="A34" t="s">
        <v>18</v>
      </c>
      <c r="C34" t="s">
        <v>19</v>
      </c>
    </row>
  </sheetData>
  <mergeCells count="2">
    <mergeCell ref="A7:D7"/>
    <mergeCell ref="A18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53C11-66FA-4549-AE47-DDE0CD9D3038}">
  <dimension ref="A1:G34"/>
  <sheetViews>
    <sheetView tabSelected="1" workbookViewId="0">
      <selection activeCell="B35" sqref="B35"/>
    </sheetView>
  </sheetViews>
  <sheetFormatPr defaultRowHeight="14.4" x14ac:dyDescent="0.3"/>
  <cols>
    <col min="1" max="1" width="19.21875" customWidth="1"/>
    <col min="2" max="2" width="14.77734375" customWidth="1"/>
    <col min="3" max="3" width="14.44140625" customWidth="1"/>
    <col min="4" max="4" width="16.88671875" customWidth="1"/>
    <col min="5" max="5" width="13.77734375" customWidth="1"/>
  </cols>
  <sheetData>
    <row r="1" spans="1:5" x14ac:dyDescent="0.3">
      <c r="A1" t="s">
        <v>2</v>
      </c>
    </row>
    <row r="2" spans="1:5" x14ac:dyDescent="0.3">
      <c r="A2" t="s">
        <v>8</v>
      </c>
    </row>
    <row r="3" spans="1:5" x14ac:dyDescent="0.3">
      <c r="A3" t="s">
        <v>9</v>
      </c>
    </row>
    <row r="4" spans="1:5" x14ac:dyDescent="0.3">
      <c r="A4" t="s">
        <v>20</v>
      </c>
    </row>
    <row r="7" spans="1:5" x14ac:dyDescent="0.3">
      <c r="A7" s="27" t="s">
        <v>0</v>
      </c>
      <c r="B7" s="27"/>
      <c r="C7" s="27"/>
      <c r="D7" s="27"/>
    </row>
    <row r="8" spans="1:5" x14ac:dyDescent="0.3">
      <c r="A8" s="3" t="s">
        <v>1</v>
      </c>
      <c r="B8" s="3"/>
      <c r="C8" s="3"/>
      <c r="D8" s="3"/>
      <c r="E8" s="3"/>
    </row>
    <row r="9" spans="1:5" x14ac:dyDescent="0.3">
      <c r="A9" s="3" t="s">
        <v>5</v>
      </c>
      <c r="B9" s="3"/>
      <c r="C9" s="3"/>
      <c r="D9" s="3"/>
      <c r="E9" s="3"/>
    </row>
    <row r="10" spans="1:5" x14ac:dyDescent="0.3">
      <c r="A10" s="3" t="s">
        <v>4</v>
      </c>
      <c r="B10" s="3"/>
      <c r="C10" s="3"/>
      <c r="D10" s="3"/>
      <c r="E10" s="3"/>
    </row>
    <row r="11" spans="1:5" x14ac:dyDescent="0.3">
      <c r="A11" s="3" t="s">
        <v>6</v>
      </c>
      <c r="B11" s="3"/>
      <c r="C11" s="3"/>
      <c r="D11" s="3"/>
      <c r="E11" s="3"/>
    </row>
    <row r="12" spans="1:5" x14ac:dyDescent="0.3">
      <c r="A12" s="3" t="s">
        <v>22</v>
      </c>
      <c r="B12" s="3"/>
      <c r="C12" s="3"/>
      <c r="D12" s="3"/>
      <c r="E12" s="3"/>
    </row>
    <row r="13" spans="1:5" x14ac:dyDescent="0.3">
      <c r="A13" s="3" t="s">
        <v>21</v>
      </c>
    </row>
    <row r="16" spans="1:5" x14ac:dyDescent="0.3">
      <c r="A16" t="s">
        <v>3</v>
      </c>
      <c r="C16" t="s">
        <v>17</v>
      </c>
    </row>
    <row r="17" spans="1:7" ht="15" thickBot="1" x14ac:dyDescent="0.35"/>
    <row r="18" spans="1:7" ht="15" thickBot="1" x14ac:dyDescent="0.35">
      <c r="A18" s="28" t="s">
        <v>10</v>
      </c>
      <c r="B18" s="29"/>
      <c r="C18" s="1" t="s">
        <v>12</v>
      </c>
      <c r="D18" s="1"/>
      <c r="E18" s="2" t="s">
        <v>14</v>
      </c>
    </row>
    <row r="19" spans="1:7" ht="58.2" thickBot="1" x14ac:dyDescent="0.35">
      <c r="A19" s="30"/>
      <c r="B19" s="31"/>
      <c r="C19" s="5" t="s">
        <v>16</v>
      </c>
      <c r="D19" s="5" t="s">
        <v>15</v>
      </c>
      <c r="E19" s="5" t="s">
        <v>13</v>
      </c>
    </row>
    <row r="20" spans="1:7" ht="15" thickBot="1" x14ac:dyDescent="0.35">
      <c r="A20" s="19" t="s">
        <v>11</v>
      </c>
      <c r="B20" s="20">
        <f>SUM(B21:B32)</f>
        <v>7833200</v>
      </c>
      <c r="C20" s="21">
        <f>SUM(C21:C32)</f>
        <v>7535600</v>
      </c>
      <c r="D20" s="22">
        <f>SUM(D21:D32)</f>
        <v>297600</v>
      </c>
      <c r="E20" s="20">
        <f>SUM(E21:E32)</f>
        <v>7833200</v>
      </c>
      <c r="G20" s="3">
        <f>B20-E20</f>
        <v>0</v>
      </c>
    </row>
    <row r="21" spans="1:7" x14ac:dyDescent="0.3">
      <c r="A21" s="23">
        <v>44927</v>
      </c>
      <c r="B21" s="24">
        <v>568200</v>
      </c>
      <c r="C21" s="25">
        <f>598700+5100</f>
        <v>603800</v>
      </c>
      <c r="D21" s="24">
        <v>23800</v>
      </c>
      <c r="E21" s="26">
        <f>C21+D21</f>
        <v>627600</v>
      </c>
    </row>
    <row r="22" spans="1:7" x14ac:dyDescent="0.3">
      <c r="A22" s="8">
        <v>44958</v>
      </c>
      <c r="B22" s="4">
        <v>568200</v>
      </c>
      <c r="C22" s="17">
        <f>598700+5100</f>
        <v>603800</v>
      </c>
      <c r="D22" s="4">
        <v>23800</v>
      </c>
      <c r="E22" s="9">
        <f t="shared" ref="E22:E32" si="0">C22+D22</f>
        <v>627600</v>
      </c>
    </row>
    <row r="23" spans="1:7" x14ac:dyDescent="0.3">
      <c r="A23" s="8">
        <v>44986</v>
      </c>
      <c r="B23" s="4">
        <v>568200</v>
      </c>
      <c r="C23" s="17">
        <f t="shared" ref="C23:C28" si="1">598700+5100</f>
        <v>603800</v>
      </c>
      <c r="D23" s="4">
        <v>23800</v>
      </c>
      <c r="E23" s="9">
        <f t="shared" si="0"/>
        <v>627600</v>
      </c>
    </row>
    <row r="24" spans="1:7" x14ac:dyDescent="0.3">
      <c r="A24" s="8">
        <v>45017</v>
      </c>
      <c r="B24" s="4">
        <v>785400</v>
      </c>
      <c r="C24" s="17">
        <f t="shared" si="1"/>
        <v>603800</v>
      </c>
      <c r="D24" s="4">
        <v>23800</v>
      </c>
      <c r="E24" s="9">
        <f t="shared" si="0"/>
        <v>627600</v>
      </c>
    </row>
    <row r="25" spans="1:7" x14ac:dyDescent="0.3">
      <c r="A25" s="8">
        <v>45047</v>
      </c>
      <c r="B25" s="4">
        <v>622500</v>
      </c>
      <c r="C25" s="17">
        <f t="shared" si="1"/>
        <v>603800</v>
      </c>
      <c r="D25" s="4">
        <v>23800</v>
      </c>
      <c r="E25" s="9">
        <f t="shared" si="0"/>
        <v>627600</v>
      </c>
    </row>
    <row r="26" spans="1:7" x14ac:dyDescent="0.3">
      <c r="A26" s="8">
        <v>45078</v>
      </c>
      <c r="B26" s="4">
        <v>622500</v>
      </c>
      <c r="C26" s="17">
        <f t="shared" si="1"/>
        <v>603800</v>
      </c>
      <c r="D26" s="4">
        <v>23800</v>
      </c>
      <c r="E26" s="9">
        <f t="shared" si="0"/>
        <v>627600</v>
      </c>
    </row>
    <row r="27" spans="1:7" x14ac:dyDescent="0.3">
      <c r="A27" s="8">
        <v>45108</v>
      </c>
      <c r="B27" s="4">
        <v>821100</v>
      </c>
      <c r="C27" s="17">
        <f t="shared" si="1"/>
        <v>603800</v>
      </c>
      <c r="D27" s="4">
        <v>23800</v>
      </c>
      <c r="E27" s="9">
        <f t="shared" si="0"/>
        <v>627600</v>
      </c>
    </row>
    <row r="28" spans="1:7" x14ac:dyDescent="0.3">
      <c r="A28" s="8">
        <v>45139</v>
      </c>
      <c r="B28" s="4">
        <v>464700</v>
      </c>
      <c r="C28" s="17">
        <f t="shared" si="1"/>
        <v>603800</v>
      </c>
      <c r="D28" s="4">
        <v>23800</v>
      </c>
      <c r="E28" s="9">
        <f t="shared" si="0"/>
        <v>627600</v>
      </c>
    </row>
    <row r="29" spans="1:7" x14ac:dyDescent="0.3">
      <c r="A29" s="8">
        <v>45170</v>
      </c>
      <c r="B29" s="4">
        <v>703100</v>
      </c>
      <c r="C29" s="17">
        <f t="shared" ref="C29:C32" si="2">B29-D29</f>
        <v>676300</v>
      </c>
      <c r="D29" s="4">
        <v>26800</v>
      </c>
      <c r="E29" s="9">
        <f t="shared" si="0"/>
        <v>703100</v>
      </c>
    </row>
    <row r="30" spans="1:7" x14ac:dyDescent="0.3">
      <c r="A30" s="8">
        <v>45200</v>
      </c>
      <c r="B30" s="4">
        <v>703100</v>
      </c>
      <c r="C30" s="17">
        <f t="shared" si="2"/>
        <v>676300</v>
      </c>
      <c r="D30" s="4">
        <v>26800</v>
      </c>
      <c r="E30" s="9">
        <f t="shared" si="0"/>
        <v>703100</v>
      </c>
    </row>
    <row r="31" spans="1:7" x14ac:dyDescent="0.3">
      <c r="A31" s="8">
        <v>45231</v>
      </c>
      <c r="B31" s="4">
        <v>703100</v>
      </c>
      <c r="C31" s="17">
        <f t="shared" si="2"/>
        <v>676300</v>
      </c>
      <c r="D31" s="4">
        <v>26800</v>
      </c>
      <c r="E31" s="9">
        <f t="shared" si="0"/>
        <v>703100</v>
      </c>
    </row>
    <row r="32" spans="1:7" ht="15" thickBot="1" x14ac:dyDescent="0.35">
      <c r="A32" s="10">
        <v>45261</v>
      </c>
      <c r="B32" s="14">
        <v>703100</v>
      </c>
      <c r="C32" s="18">
        <f t="shared" si="2"/>
        <v>676300</v>
      </c>
      <c r="D32" s="14">
        <v>26800</v>
      </c>
      <c r="E32" s="11">
        <f t="shared" si="0"/>
        <v>703100</v>
      </c>
    </row>
    <row r="33" spans="1:3" x14ac:dyDescent="0.3">
      <c r="B33" t="s">
        <v>24</v>
      </c>
    </row>
    <row r="34" spans="1:3" x14ac:dyDescent="0.3">
      <c r="A34" t="s">
        <v>18</v>
      </c>
      <c r="C34" t="s">
        <v>19</v>
      </c>
    </row>
  </sheetData>
  <mergeCells count="2">
    <mergeCell ref="A7:D7"/>
    <mergeCell ref="A18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 г субс получ</vt:lpstr>
      <vt:lpstr>23 г субс получ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2015-06-05T18:19:34Z</dcterms:created>
  <dcterms:modified xsi:type="dcterms:W3CDTF">2023-09-15T05:34:10Z</dcterms:modified>
</cp:coreProperties>
</file>